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 (考试招聘)" sheetId="1" r:id="rId1"/>
    <sheet name=" (考核招聘)" sheetId="2" r:id="rId2"/>
  </sheets>
  <definedNames>
    <definedName name="_xlnm.Print_Titles" localSheetId="1">' (考核招聘)'!$2:$4</definedName>
    <definedName name="_xlnm.Print_Titles" localSheetId="0">' (考试招聘)'!$2:$4</definedName>
  </definedNames>
  <calcPr fullCalcOnLoad="1"/>
</workbook>
</file>

<file path=xl/sharedStrings.xml><?xml version="1.0" encoding="utf-8"?>
<sst xmlns="http://schemas.openxmlformats.org/spreadsheetml/2006/main" count="102" uniqueCount="45">
  <si>
    <t>身份证号</t>
  </si>
  <si>
    <t>重庆市公共卫生医疗救治中心</t>
  </si>
  <si>
    <t>41132819881008002X</t>
  </si>
  <si>
    <t>371425198601270031</t>
  </si>
  <si>
    <t>510228198201270028</t>
  </si>
  <si>
    <t>512301197603020083</t>
  </si>
  <si>
    <t>510902198309107382</t>
  </si>
  <si>
    <t>党办干事</t>
  </si>
  <si>
    <t>党办干事</t>
  </si>
  <si>
    <t>超声科医师2</t>
  </si>
  <si>
    <t>妇产科医师</t>
  </si>
  <si>
    <t>医学检验科技师</t>
  </si>
  <si>
    <t>92141033003</t>
  </si>
  <si>
    <t>92141051324</t>
  </si>
  <si>
    <t>——</t>
  </si>
  <si>
    <t>2019.7.10</t>
  </si>
  <si>
    <t>序号</t>
  </si>
  <si>
    <t>准考证号</t>
  </si>
  <si>
    <t>报考岗位</t>
  </si>
  <si>
    <t>公共科目</t>
  </si>
  <si>
    <t>专业科目</t>
  </si>
  <si>
    <t>面试</t>
  </si>
  <si>
    <t>总分</t>
  </si>
  <si>
    <t>拟招聘人数</t>
  </si>
  <si>
    <t>名次</t>
  </si>
  <si>
    <t>是否进入体检</t>
  </si>
  <si>
    <t>备注</t>
  </si>
  <si>
    <t>考试成绩</t>
  </si>
  <si>
    <t>按30%计算</t>
  </si>
  <si>
    <t>按面试成绩的80%</t>
  </si>
  <si>
    <t>合计</t>
  </si>
  <si>
    <t>按40%计算</t>
  </si>
  <si>
    <t>92141030430</t>
  </si>
  <si>
    <t>411325198910169436</t>
  </si>
  <si>
    <t>是</t>
  </si>
  <si>
    <t>否</t>
  </si>
  <si>
    <t>试岗  成绩</t>
  </si>
  <si>
    <t>按面试成绩的20%</t>
  </si>
  <si>
    <t>结构化面试成绩</t>
  </si>
  <si>
    <t>放弃</t>
  </si>
  <si>
    <t>重庆市公共卫生医疗救治中心2019年上半年公招成绩及参加体检人员公布表(考核招聘)</t>
  </si>
  <si>
    <t>重庆市公共卫生医疗救治中心2019年上半年公招成绩及参加体检人员公布表 (考试招聘)</t>
  </si>
  <si>
    <t>说明：
1.成绩四舍五入保留两位小数。
2.试岗成绩占面试总成绩的20%。
3.结构化面试成绩占面试总成绩的80%。
4.无试岗岗位结构化面试成绩占总成绩的40%。
5.根据“重庆市2019年上半年公开招（选）聘市属事业单位工作人员公告”规定，面试成绩未达到60分者，不得确定为体检人选。
6.请进入体检的人员于2019年7月15日上午8：00持本人身份证准时到指定地点报到。人事科将电话通知，请考生保持通讯畅通。由单位统一组织前往体检医院进行体检（需空腹），逾期视为自动放弃。请相关人员及时登录我中心网站查看《体检须知》。</t>
  </si>
  <si>
    <t>附件2：</t>
  </si>
  <si>
    <t>附件1：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</si>
</sst>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0.00;_脀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color indexed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4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84" fontId="6" fillId="0" borderId="0" xfId="0" applyNumberFormat="1" applyFont="1" applyAlignment="1">
      <alignment horizontal="center"/>
    </xf>
    <xf numFmtId="185" fontId="3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85" fontId="3" fillId="0" borderId="10" xfId="0" applyNumberFormat="1" applyFont="1" applyFill="1" applyBorder="1" applyAlignment="1">
      <alignment horizontal="center" vertical="center" wrapText="1"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8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V7" sqref="V7"/>
    </sheetView>
  </sheetViews>
  <sheetFormatPr defaultColWidth="9.00390625" defaultRowHeight="14.25"/>
  <cols>
    <col min="1" max="1" width="3.75390625" style="12" customWidth="1"/>
    <col min="2" max="2" width="11.00390625" style="4" customWidth="1"/>
    <col min="3" max="3" width="15.50390625" style="0" customWidth="1"/>
    <col min="4" max="4" width="7.50390625" style="5" customWidth="1"/>
    <col min="5" max="5" width="6.75390625" style="20" bestFit="1" customWidth="1"/>
    <col min="6" max="6" width="6.875" style="8" customWidth="1"/>
    <col min="7" max="7" width="6.00390625" style="20" customWidth="1"/>
    <col min="8" max="8" width="5.875" style="8" customWidth="1"/>
    <col min="9" max="9" width="6.25390625" style="10" customWidth="1"/>
    <col min="10" max="10" width="7.00390625" style="10" customWidth="1"/>
    <col min="11" max="11" width="8.625" style="7" customWidth="1"/>
    <col min="12" max="12" width="7.625" style="7" customWidth="1"/>
    <col min="13" max="13" width="6.25390625" style="17" customWidth="1"/>
    <col min="14" max="14" width="7.25390625" style="8" customWidth="1"/>
    <col min="15" max="15" width="7.125" style="4" customWidth="1"/>
    <col min="16" max="17" width="4.50390625" style="7" customWidth="1"/>
    <col min="18" max="18" width="6.625" style="4" customWidth="1"/>
    <col min="19" max="19" width="8.875" style="0" customWidth="1"/>
  </cols>
  <sheetData>
    <row r="1" spans="1:18" ht="18" customHeight="1">
      <c r="A1" s="49" t="s">
        <v>44</v>
      </c>
      <c r="B1" s="49"/>
      <c r="C1" s="5"/>
      <c r="D1" s="20"/>
      <c r="E1" s="8"/>
      <c r="F1" s="20"/>
      <c r="G1" s="8"/>
      <c r="H1" s="10"/>
      <c r="J1" s="7"/>
      <c r="L1" s="17"/>
      <c r="M1" s="8"/>
      <c r="N1" s="4"/>
      <c r="O1" s="7"/>
      <c r="Q1" s="4"/>
      <c r="R1"/>
    </row>
    <row r="2" spans="1:19" s="1" customFormat="1" ht="35.25" customHeight="1">
      <c r="A2" s="50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2" customFormat="1" ht="18" customHeight="1">
      <c r="A3" s="52" t="s">
        <v>16</v>
      </c>
      <c r="B3" s="41" t="s">
        <v>17</v>
      </c>
      <c r="C3" s="41" t="s">
        <v>0</v>
      </c>
      <c r="D3" s="41" t="s">
        <v>18</v>
      </c>
      <c r="E3" s="41" t="s">
        <v>19</v>
      </c>
      <c r="F3" s="41"/>
      <c r="G3" s="41" t="s">
        <v>20</v>
      </c>
      <c r="H3" s="41"/>
      <c r="I3" s="41" t="s">
        <v>21</v>
      </c>
      <c r="J3" s="41"/>
      <c r="K3" s="41"/>
      <c r="L3" s="41"/>
      <c r="M3" s="41"/>
      <c r="N3" s="41"/>
      <c r="O3" s="41" t="s">
        <v>22</v>
      </c>
      <c r="P3" s="41" t="s">
        <v>23</v>
      </c>
      <c r="Q3" s="42" t="s">
        <v>24</v>
      </c>
      <c r="R3" s="41" t="s">
        <v>25</v>
      </c>
      <c r="S3" s="41" t="s">
        <v>26</v>
      </c>
    </row>
    <row r="4" spans="1:19" s="2" customFormat="1" ht="41.25" customHeight="1">
      <c r="A4" s="52"/>
      <c r="B4" s="41"/>
      <c r="C4" s="41"/>
      <c r="D4" s="41"/>
      <c r="E4" s="27" t="s">
        <v>27</v>
      </c>
      <c r="F4" s="28" t="s">
        <v>28</v>
      </c>
      <c r="G4" s="27" t="s">
        <v>27</v>
      </c>
      <c r="H4" s="28" t="s">
        <v>28</v>
      </c>
      <c r="I4" s="31" t="s">
        <v>36</v>
      </c>
      <c r="J4" s="31" t="s">
        <v>37</v>
      </c>
      <c r="K4" s="32" t="s">
        <v>38</v>
      </c>
      <c r="L4" s="28" t="s">
        <v>29</v>
      </c>
      <c r="M4" s="26" t="s">
        <v>30</v>
      </c>
      <c r="N4" s="28" t="s">
        <v>31</v>
      </c>
      <c r="O4" s="41"/>
      <c r="P4" s="41"/>
      <c r="Q4" s="43"/>
      <c r="R4" s="41"/>
      <c r="S4" s="41"/>
    </row>
    <row r="5" spans="1:19" s="18" customFormat="1" ht="33" customHeight="1">
      <c r="A5" s="11">
        <v>1</v>
      </c>
      <c r="B5" s="25" t="s">
        <v>12</v>
      </c>
      <c r="C5" s="23" t="s">
        <v>2</v>
      </c>
      <c r="D5" s="24" t="s">
        <v>7</v>
      </c>
      <c r="E5" s="53">
        <v>84.5</v>
      </c>
      <c r="F5" s="13">
        <f>E5*0.3</f>
        <v>25.349999999999998</v>
      </c>
      <c r="G5" s="53">
        <v>63.5</v>
      </c>
      <c r="H5" s="13">
        <f>G5*0.3</f>
        <v>19.05</v>
      </c>
      <c r="I5" s="13" t="s">
        <v>14</v>
      </c>
      <c r="J5" s="13" t="s">
        <v>14</v>
      </c>
      <c r="K5" s="29">
        <v>87.6</v>
      </c>
      <c r="L5" s="21" t="s">
        <v>14</v>
      </c>
      <c r="M5" s="21" t="s">
        <v>14</v>
      </c>
      <c r="N5" s="21">
        <f>K5*0.4</f>
        <v>35.04</v>
      </c>
      <c r="O5" s="13">
        <f>F5+H5+N5</f>
        <v>79.44</v>
      </c>
      <c r="P5" s="44">
        <v>1</v>
      </c>
      <c r="Q5" s="11">
        <v>1</v>
      </c>
      <c r="R5" s="30" t="s">
        <v>34</v>
      </c>
      <c r="S5" s="11"/>
    </row>
    <row r="6" spans="1:19" s="18" customFormat="1" ht="33" customHeight="1">
      <c r="A6" s="11">
        <v>2</v>
      </c>
      <c r="B6" s="25" t="s">
        <v>13</v>
      </c>
      <c r="C6" s="23" t="s">
        <v>3</v>
      </c>
      <c r="D6" s="24" t="s">
        <v>8</v>
      </c>
      <c r="E6" s="53">
        <v>68.5</v>
      </c>
      <c r="F6" s="13">
        <f>E6*0.3</f>
        <v>20.55</v>
      </c>
      <c r="G6" s="53">
        <v>63</v>
      </c>
      <c r="H6" s="13">
        <f>G6*0.3</f>
        <v>18.9</v>
      </c>
      <c r="I6" s="13" t="s">
        <v>14</v>
      </c>
      <c r="J6" s="13" t="s">
        <v>14</v>
      </c>
      <c r="K6" s="29">
        <v>75</v>
      </c>
      <c r="L6" s="21" t="s">
        <v>14</v>
      </c>
      <c r="M6" s="21" t="s">
        <v>14</v>
      </c>
      <c r="N6" s="21">
        <f>K6*0.4</f>
        <v>30</v>
      </c>
      <c r="O6" s="13">
        <f>F6+H6+N6</f>
        <v>69.45</v>
      </c>
      <c r="P6" s="45"/>
      <c r="Q6" s="11">
        <v>2</v>
      </c>
      <c r="R6" s="30" t="s">
        <v>35</v>
      </c>
      <c r="S6" s="11"/>
    </row>
    <row r="7" spans="1:19" s="18" customFormat="1" ht="33" customHeight="1">
      <c r="A7" s="11">
        <v>3</v>
      </c>
      <c r="B7" s="25" t="s">
        <v>32</v>
      </c>
      <c r="C7" s="23" t="s">
        <v>33</v>
      </c>
      <c r="D7" s="24" t="s">
        <v>8</v>
      </c>
      <c r="E7" s="53">
        <v>68.5</v>
      </c>
      <c r="F7" s="13">
        <f>E7*0.3</f>
        <v>20.55</v>
      </c>
      <c r="G7" s="53">
        <v>60.5</v>
      </c>
      <c r="H7" s="13">
        <f>G7*0.3</f>
        <v>18.15</v>
      </c>
      <c r="I7" s="13" t="s">
        <v>14</v>
      </c>
      <c r="J7" s="13" t="s">
        <v>14</v>
      </c>
      <c r="K7" s="29">
        <v>0</v>
      </c>
      <c r="L7" s="21" t="s">
        <v>14</v>
      </c>
      <c r="M7" s="21" t="s">
        <v>14</v>
      </c>
      <c r="N7" s="21">
        <f>K7*0.4</f>
        <v>0</v>
      </c>
      <c r="O7" s="13">
        <f>F7+H7+N7</f>
        <v>38.7</v>
      </c>
      <c r="P7" s="46"/>
      <c r="Q7" s="11"/>
      <c r="R7" s="30" t="s">
        <v>35</v>
      </c>
      <c r="S7" s="30" t="s">
        <v>39</v>
      </c>
    </row>
    <row r="8" spans="1:19" s="16" customFormat="1" ht="33" customHeight="1">
      <c r="A8" s="11"/>
      <c r="B8" s="15"/>
      <c r="C8" s="22"/>
      <c r="D8" s="15"/>
      <c r="E8" s="19"/>
      <c r="F8" s="6"/>
      <c r="G8" s="19"/>
      <c r="H8" s="6"/>
      <c r="I8" s="3"/>
      <c r="J8" s="6"/>
      <c r="K8" s="14"/>
      <c r="L8" s="9"/>
      <c r="M8" s="6"/>
      <c r="N8" s="6"/>
      <c r="O8" s="13"/>
      <c r="P8" s="3"/>
      <c r="Q8" s="3"/>
      <c r="R8" s="3"/>
      <c r="S8" s="3"/>
    </row>
    <row r="9" spans="1:19" s="33" customFormat="1" ht="103.5" customHeight="1">
      <c r="A9" s="47" t="s">
        <v>42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8" s="36" customFormat="1" ht="14.25">
      <c r="A10" s="34"/>
      <c r="B10" s="35"/>
      <c r="D10" s="37"/>
      <c r="E10" s="38"/>
      <c r="F10" s="39"/>
      <c r="G10" s="38"/>
      <c r="H10" s="39"/>
      <c r="I10" s="39"/>
      <c r="J10" s="39"/>
      <c r="K10" s="35"/>
      <c r="L10" s="35"/>
      <c r="M10" s="35"/>
      <c r="N10" s="39"/>
      <c r="O10" s="35"/>
      <c r="P10" s="35"/>
      <c r="Q10" s="35"/>
      <c r="R10" s="35"/>
    </row>
    <row r="11" spans="1:19" s="36" customFormat="1" ht="14.25">
      <c r="A11" s="34"/>
      <c r="B11" s="35"/>
      <c r="D11" s="37"/>
      <c r="E11" s="38"/>
      <c r="F11" s="39"/>
      <c r="G11" s="38"/>
      <c r="H11" s="39"/>
      <c r="I11" s="39"/>
      <c r="J11" s="39"/>
      <c r="K11" s="35"/>
      <c r="L11" s="35"/>
      <c r="M11" s="35"/>
      <c r="N11" s="39"/>
      <c r="O11" s="40" t="s">
        <v>1</v>
      </c>
      <c r="P11" s="40"/>
      <c r="Q11" s="40"/>
      <c r="R11" s="40"/>
      <c r="S11" s="40"/>
    </row>
    <row r="12" spans="1:19" s="36" customFormat="1" ht="14.25">
      <c r="A12" s="34"/>
      <c r="B12" s="35"/>
      <c r="D12" s="37"/>
      <c r="E12" s="38"/>
      <c r="F12" s="39"/>
      <c r="G12" s="38"/>
      <c r="H12" s="39"/>
      <c r="I12" s="39"/>
      <c r="J12" s="39"/>
      <c r="K12" s="35"/>
      <c r="L12" s="35"/>
      <c r="M12" s="35"/>
      <c r="N12" s="39"/>
      <c r="O12" s="40" t="s">
        <v>15</v>
      </c>
      <c r="P12" s="40"/>
      <c r="Q12" s="40"/>
      <c r="R12" s="40"/>
      <c r="S12" s="40"/>
    </row>
  </sheetData>
  <sheetProtection/>
  <mergeCells count="18">
    <mergeCell ref="A1:B1"/>
    <mergeCell ref="A2:S2"/>
    <mergeCell ref="A3:A4"/>
    <mergeCell ref="B3:B4"/>
    <mergeCell ref="C3:C4"/>
    <mergeCell ref="D3:D4"/>
    <mergeCell ref="E3:F3"/>
    <mergeCell ref="G3:H3"/>
    <mergeCell ref="I3:N3"/>
    <mergeCell ref="O3:O4"/>
    <mergeCell ref="O11:S11"/>
    <mergeCell ref="O12:S12"/>
    <mergeCell ref="P3:P4"/>
    <mergeCell ref="Q3:Q4"/>
    <mergeCell ref="R3:R4"/>
    <mergeCell ref="S3:S4"/>
    <mergeCell ref="P5:P7"/>
    <mergeCell ref="A9:S9"/>
  </mergeCells>
  <printOptions horizontalCentered="1"/>
  <pageMargins left="0.4724409448818898" right="0.15748031496062992" top="0.5905511811023623" bottom="0.5905511811023623" header="0.5118110236220472" footer="0.5118110236220472"/>
  <pageSetup horizontalDpi="600" verticalDpi="600" orientation="landscape" paperSize="9" scale="91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V10" sqref="V10"/>
    </sheetView>
  </sheetViews>
  <sheetFormatPr defaultColWidth="9.00390625" defaultRowHeight="14.25"/>
  <cols>
    <col min="1" max="1" width="3.75390625" style="12" customWidth="1"/>
    <col min="2" max="2" width="15.50390625" style="0" customWidth="1"/>
    <col min="3" max="3" width="7.50390625" style="5" customWidth="1"/>
    <col min="4" max="4" width="5.50390625" style="20" customWidth="1"/>
    <col min="5" max="5" width="6.875" style="8" customWidth="1"/>
    <col min="6" max="6" width="6.00390625" style="20" customWidth="1"/>
    <col min="7" max="7" width="5.875" style="8" customWidth="1"/>
    <col min="8" max="8" width="6.25390625" style="10" customWidth="1"/>
    <col min="9" max="9" width="7.00390625" style="10" customWidth="1"/>
    <col min="10" max="10" width="8.625" style="7" customWidth="1"/>
    <col min="11" max="11" width="7.625" style="7" customWidth="1"/>
    <col min="12" max="12" width="6.25390625" style="17" customWidth="1"/>
    <col min="13" max="13" width="7.25390625" style="8" customWidth="1"/>
    <col min="14" max="14" width="7.125" style="4" customWidth="1"/>
    <col min="15" max="16" width="4.50390625" style="7" customWidth="1"/>
    <col min="17" max="17" width="6.625" style="4" customWidth="1"/>
    <col min="18" max="18" width="8.375" style="0" customWidth="1"/>
  </cols>
  <sheetData>
    <row r="1" spans="1:2" ht="14.25">
      <c r="A1" s="49" t="s">
        <v>43</v>
      </c>
      <c r="B1" s="49"/>
    </row>
    <row r="2" spans="1:18" s="1" customFormat="1" ht="35.25" customHeight="1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" customFormat="1" ht="26.25" customHeight="1">
      <c r="A3" s="52" t="s">
        <v>16</v>
      </c>
      <c r="B3" s="41" t="s">
        <v>0</v>
      </c>
      <c r="C3" s="41" t="s">
        <v>18</v>
      </c>
      <c r="D3" s="41" t="s">
        <v>19</v>
      </c>
      <c r="E3" s="41"/>
      <c r="F3" s="41" t="s">
        <v>20</v>
      </c>
      <c r="G3" s="41"/>
      <c r="H3" s="41" t="s">
        <v>21</v>
      </c>
      <c r="I3" s="41"/>
      <c r="J3" s="41"/>
      <c r="K3" s="41"/>
      <c r="L3" s="41"/>
      <c r="M3" s="41"/>
      <c r="N3" s="41" t="s">
        <v>22</v>
      </c>
      <c r="O3" s="41" t="s">
        <v>23</v>
      </c>
      <c r="P3" s="42" t="s">
        <v>24</v>
      </c>
      <c r="Q3" s="41" t="s">
        <v>25</v>
      </c>
      <c r="R3" s="41" t="s">
        <v>26</v>
      </c>
    </row>
    <row r="4" spans="1:18" s="2" customFormat="1" ht="41.25" customHeight="1">
      <c r="A4" s="52"/>
      <c r="B4" s="41"/>
      <c r="C4" s="41"/>
      <c r="D4" s="27" t="s">
        <v>27</v>
      </c>
      <c r="E4" s="28" t="s">
        <v>28</v>
      </c>
      <c r="F4" s="27" t="s">
        <v>27</v>
      </c>
      <c r="G4" s="28" t="s">
        <v>28</v>
      </c>
      <c r="H4" s="31" t="s">
        <v>36</v>
      </c>
      <c r="I4" s="31" t="s">
        <v>37</v>
      </c>
      <c r="J4" s="32" t="s">
        <v>38</v>
      </c>
      <c r="K4" s="28" t="s">
        <v>29</v>
      </c>
      <c r="L4" s="26" t="s">
        <v>30</v>
      </c>
      <c r="M4" s="28" t="s">
        <v>31</v>
      </c>
      <c r="N4" s="41"/>
      <c r="O4" s="41"/>
      <c r="P4" s="43"/>
      <c r="Q4" s="41"/>
      <c r="R4" s="41"/>
    </row>
    <row r="5" spans="1:18" s="16" customFormat="1" ht="26.25" customHeight="1">
      <c r="A5" s="11">
        <v>1</v>
      </c>
      <c r="B5" s="23" t="s">
        <v>4</v>
      </c>
      <c r="C5" s="24" t="s">
        <v>9</v>
      </c>
      <c r="D5" s="9" t="s">
        <v>14</v>
      </c>
      <c r="E5" s="9" t="s">
        <v>14</v>
      </c>
      <c r="F5" s="9" t="s">
        <v>14</v>
      </c>
      <c r="G5" s="9" t="s">
        <v>14</v>
      </c>
      <c r="H5" s="9">
        <v>95.2</v>
      </c>
      <c r="I5" s="6">
        <f>H5*0.2</f>
        <v>19.040000000000003</v>
      </c>
      <c r="J5" s="29">
        <v>80.6</v>
      </c>
      <c r="K5" s="9">
        <f>J5*0.8</f>
        <v>64.48</v>
      </c>
      <c r="L5" s="6">
        <f>I5+K5</f>
        <v>83.52000000000001</v>
      </c>
      <c r="M5" s="9" t="s">
        <v>14</v>
      </c>
      <c r="N5" s="13">
        <f>L5</f>
        <v>83.52000000000001</v>
      </c>
      <c r="O5" s="3">
        <v>1</v>
      </c>
      <c r="P5" s="3">
        <v>1</v>
      </c>
      <c r="Q5" s="30" t="s">
        <v>34</v>
      </c>
      <c r="R5" s="3"/>
    </row>
    <row r="6" spans="1:18" s="16" customFormat="1" ht="26.25" customHeight="1">
      <c r="A6" s="11"/>
      <c r="B6" s="23"/>
      <c r="C6" s="24"/>
      <c r="D6" s="9"/>
      <c r="E6" s="9"/>
      <c r="F6" s="9"/>
      <c r="G6" s="9"/>
      <c r="H6" s="9"/>
      <c r="I6" s="6"/>
      <c r="J6" s="29"/>
      <c r="K6" s="9"/>
      <c r="L6" s="6"/>
      <c r="M6" s="9"/>
      <c r="N6" s="13"/>
      <c r="O6" s="3"/>
      <c r="P6" s="3"/>
      <c r="Q6" s="3"/>
      <c r="R6" s="3"/>
    </row>
    <row r="7" spans="1:18" s="16" customFormat="1" ht="26.25" customHeight="1">
      <c r="A7" s="11">
        <v>2</v>
      </c>
      <c r="B7" s="23" t="s">
        <v>5</v>
      </c>
      <c r="C7" s="24" t="s">
        <v>10</v>
      </c>
      <c r="D7" s="9" t="s">
        <v>14</v>
      </c>
      <c r="E7" s="9" t="s">
        <v>14</v>
      </c>
      <c r="F7" s="9" t="s">
        <v>14</v>
      </c>
      <c r="G7" s="9" t="s">
        <v>14</v>
      </c>
      <c r="H7" s="9">
        <v>93.75</v>
      </c>
      <c r="I7" s="6">
        <f>H7*0.2</f>
        <v>18.75</v>
      </c>
      <c r="J7" s="29">
        <v>72.6</v>
      </c>
      <c r="K7" s="9">
        <f>J7*0.8</f>
        <v>58.08</v>
      </c>
      <c r="L7" s="6">
        <f>I7+K7</f>
        <v>76.83</v>
      </c>
      <c r="M7" s="9" t="s">
        <v>14</v>
      </c>
      <c r="N7" s="13">
        <f>L7</f>
        <v>76.83</v>
      </c>
      <c r="O7" s="3">
        <v>1</v>
      </c>
      <c r="P7" s="3">
        <v>1</v>
      </c>
      <c r="Q7" s="30" t="s">
        <v>34</v>
      </c>
      <c r="R7" s="3"/>
    </row>
    <row r="8" spans="1:18" s="16" customFormat="1" ht="26.25" customHeight="1">
      <c r="A8" s="11"/>
      <c r="B8" s="23"/>
      <c r="C8" s="24"/>
      <c r="D8" s="9"/>
      <c r="E8" s="9"/>
      <c r="F8" s="9"/>
      <c r="G8" s="9"/>
      <c r="H8" s="9"/>
      <c r="I8" s="6"/>
      <c r="J8" s="29"/>
      <c r="K8" s="9"/>
      <c r="L8" s="6"/>
      <c r="M8" s="9"/>
      <c r="N8" s="13"/>
      <c r="O8" s="3"/>
      <c r="P8" s="3"/>
      <c r="Q8" s="3"/>
      <c r="R8" s="3"/>
    </row>
    <row r="9" spans="1:18" s="16" customFormat="1" ht="26.25" customHeight="1">
      <c r="A9" s="11">
        <v>3</v>
      </c>
      <c r="B9" s="23" t="s">
        <v>6</v>
      </c>
      <c r="C9" s="24" t="s">
        <v>11</v>
      </c>
      <c r="D9" s="9" t="s">
        <v>14</v>
      </c>
      <c r="E9" s="9" t="s">
        <v>14</v>
      </c>
      <c r="F9" s="9" t="s">
        <v>14</v>
      </c>
      <c r="G9" s="9" t="s">
        <v>14</v>
      </c>
      <c r="H9" s="9">
        <v>95.8</v>
      </c>
      <c r="I9" s="6">
        <f>H9*0.2</f>
        <v>19.16</v>
      </c>
      <c r="J9" s="29">
        <v>78.8</v>
      </c>
      <c r="K9" s="9">
        <f>J9*0.8</f>
        <v>63.04</v>
      </c>
      <c r="L9" s="6">
        <f>I9+K9</f>
        <v>82.2</v>
      </c>
      <c r="M9" s="9" t="s">
        <v>14</v>
      </c>
      <c r="N9" s="13">
        <f>L9</f>
        <v>82.2</v>
      </c>
      <c r="O9" s="3">
        <v>1</v>
      </c>
      <c r="P9" s="3">
        <v>1</v>
      </c>
      <c r="Q9" s="30" t="s">
        <v>34</v>
      </c>
      <c r="R9" s="3"/>
    </row>
    <row r="10" spans="1:18" s="16" customFormat="1" ht="26.25" customHeight="1">
      <c r="A10" s="11"/>
      <c r="B10" s="22"/>
      <c r="C10" s="15"/>
      <c r="D10" s="19"/>
      <c r="E10" s="6"/>
      <c r="F10" s="19"/>
      <c r="G10" s="6"/>
      <c r="H10" s="3"/>
      <c r="I10" s="6"/>
      <c r="J10" s="14"/>
      <c r="K10" s="9"/>
      <c r="L10" s="6"/>
      <c r="M10" s="6"/>
      <c r="N10" s="13"/>
      <c r="O10" s="3"/>
      <c r="P10" s="3"/>
      <c r="Q10" s="3"/>
      <c r="R10" s="3"/>
    </row>
    <row r="11" spans="1:18" s="33" customFormat="1" ht="103.5" customHeight="1">
      <c r="A11" s="47" t="s">
        <v>42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7" s="36" customFormat="1" ht="14.25">
      <c r="A12" s="34"/>
      <c r="C12" s="37"/>
      <c r="D12" s="38"/>
      <c r="E12" s="39"/>
      <c r="F12" s="38"/>
      <c r="G12" s="39"/>
      <c r="H12" s="39"/>
      <c r="I12" s="39"/>
      <c r="J12" s="35"/>
      <c r="K12" s="35"/>
      <c r="L12" s="35"/>
      <c r="M12" s="39"/>
      <c r="N12" s="35"/>
      <c r="O12" s="35"/>
      <c r="P12" s="35"/>
      <c r="Q12" s="35"/>
    </row>
    <row r="13" spans="1:18" s="36" customFormat="1" ht="14.25">
      <c r="A13" s="34"/>
      <c r="C13" s="37"/>
      <c r="D13" s="38"/>
      <c r="E13" s="39"/>
      <c r="F13" s="38"/>
      <c r="G13" s="39"/>
      <c r="H13" s="39"/>
      <c r="I13" s="39"/>
      <c r="J13" s="35"/>
      <c r="K13" s="35"/>
      <c r="L13" s="35"/>
      <c r="M13" s="39"/>
      <c r="N13" s="40" t="s">
        <v>1</v>
      </c>
      <c r="O13" s="40"/>
      <c r="P13" s="40"/>
      <c r="Q13" s="40"/>
      <c r="R13" s="40"/>
    </row>
    <row r="14" spans="1:18" s="36" customFormat="1" ht="14.25">
      <c r="A14" s="34"/>
      <c r="C14" s="37"/>
      <c r="D14" s="38"/>
      <c r="E14" s="39"/>
      <c r="F14" s="38"/>
      <c r="G14" s="39"/>
      <c r="H14" s="39"/>
      <c r="I14" s="39"/>
      <c r="J14" s="35"/>
      <c r="K14" s="35"/>
      <c r="L14" s="35"/>
      <c r="M14" s="39"/>
      <c r="N14" s="40" t="s">
        <v>15</v>
      </c>
      <c r="O14" s="40"/>
      <c r="P14" s="40"/>
      <c r="Q14" s="40"/>
      <c r="R14" s="40"/>
    </row>
  </sheetData>
  <sheetProtection/>
  <mergeCells count="16">
    <mergeCell ref="A1:B1"/>
    <mergeCell ref="A2:R2"/>
    <mergeCell ref="A3:A4"/>
    <mergeCell ref="B3:B4"/>
    <mergeCell ref="C3:C4"/>
    <mergeCell ref="D3:E3"/>
    <mergeCell ref="F3:G3"/>
    <mergeCell ref="H3:M3"/>
    <mergeCell ref="N3:N4"/>
    <mergeCell ref="N13:R13"/>
    <mergeCell ref="N14:R14"/>
    <mergeCell ref="O3:O4"/>
    <mergeCell ref="P3:P4"/>
    <mergeCell ref="Q3:Q4"/>
    <mergeCell ref="R3:R4"/>
    <mergeCell ref="A11:R11"/>
  </mergeCells>
  <printOptions horizontalCentered="1"/>
  <pageMargins left="0.4724409448818898" right="0.15748031496062992" top="0.5905511811023623" bottom="0.5905511811023623" header="0.5118110236220472" footer="0.5118110236220472"/>
  <pageSetup horizontalDpi="600" verticalDpi="600" orientation="landscape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2018-05-22T08:04:35Z</cp:lastPrinted>
  <dcterms:created xsi:type="dcterms:W3CDTF">1996-12-17T01:32:42Z</dcterms:created>
  <dcterms:modified xsi:type="dcterms:W3CDTF">2019-07-10T03:09:21Z</dcterms:modified>
  <cp:category/>
  <cp:version/>
  <cp:contentType/>
  <cp:contentStatus/>
</cp:coreProperties>
</file>